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state="hidden" r:id="rId2"/>
    <sheet name="Лист3" sheetId="3" state="hidden" r:id="rId3"/>
  </sheets>
  <calcPr calcId="125725"/>
</workbook>
</file>

<file path=xl/calcChain.xml><?xml version="1.0" encoding="utf-8"?>
<calcChain xmlns="http://schemas.openxmlformats.org/spreadsheetml/2006/main">
  <c r="C13" i="1"/>
  <c r="C23"/>
  <c r="C21"/>
  <c r="C15"/>
  <c r="C8"/>
  <c r="B23"/>
  <c r="B19"/>
  <c r="E17"/>
  <c r="B17"/>
  <c r="B15"/>
  <c r="E25"/>
  <c r="E24"/>
  <c r="E20"/>
  <c r="E18"/>
  <c r="E16"/>
  <c r="E12"/>
  <c r="E10"/>
  <c r="E9"/>
  <c r="D25"/>
  <c r="D24"/>
  <c r="D16"/>
  <c r="B11"/>
  <c r="E11" s="1"/>
  <c r="B8"/>
  <c r="C26" l="1"/>
  <c r="E15"/>
  <c r="D15"/>
  <c r="D23"/>
  <c r="E23"/>
  <c r="E19"/>
  <c r="D9" l="1"/>
  <c r="D10"/>
  <c r="D22" l="1"/>
  <c r="E22"/>
  <c r="B21"/>
  <c r="B26" s="1"/>
  <c r="B13"/>
  <c r="E14"/>
  <c r="D8"/>
  <c r="D26" l="1"/>
  <c r="E21"/>
  <c r="D21"/>
  <c r="E13"/>
  <c r="E8"/>
  <c r="E26" l="1"/>
</calcChain>
</file>

<file path=xl/sharedStrings.xml><?xml version="1.0" encoding="utf-8"?>
<sst xmlns="http://schemas.openxmlformats.org/spreadsheetml/2006/main" count="32" uniqueCount="27">
  <si>
    <t>в % (гр.3/гр.2*100)</t>
  </si>
  <si>
    <t>в руб. (гр.3-гр.2)</t>
  </si>
  <si>
    <t>ВСЕГО</t>
  </si>
  <si>
    <t>Подпрограмма "Организация культурного досуга населения"</t>
  </si>
  <si>
    <t>Подпрограмма "Энергосбережение и повышение энергетической эффективности в муниципальных учреждениях"</t>
  </si>
  <si>
    <t>Подпрограмма "Создание условий для развития малого и среднего предпринимательства"</t>
  </si>
  <si>
    <t>Муниципальная программа Мугреево-Никольского сельского поселения "Развитие  местного самоуправления в Мугреево-Никольском сельском поселении"</t>
  </si>
  <si>
    <t>Подпрограмма "Обеспечение деятельности администрации Мугреево-Никольского сельского поселения и развитие муниципальной службы в Мугреево-Никольском сельском поселении"</t>
  </si>
  <si>
    <t>Подпрограмма "Укрепление материально-технической базы органов местного самоуправления Мугреево-Никольского сельского поселения"</t>
  </si>
  <si>
    <t>Муниципальная программа Мугреево-Никольского сельского поселения "Обеспечение пожарной безопасности Мугреево-Никольского  сельского поселения Южского муниципального района"</t>
  </si>
  <si>
    <t>Подпрограмма "Обеспечение безопасности населения и территории Мугреево-Никольского сельского поселения"</t>
  </si>
  <si>
    <t>Подпрограмма "Содержание дорог местного значения и инженерных сооружений на них"</t>
  </si>
  <si>
    <t>Муниципальная программа Мугреево-Никольского сельского поселения "Развитие малого и среднего предпринимательства на территории Мугреево-Никольского сельского поселения"</t>
  </si>
  <si>
    <t>Подпрограмма "Патриотическое воспитание молодежи Мугреево-Никольского сельского поселения"</t>
  </si>
  <si>
    <t>Муниципальная программа Мугреево-Никольского сельского поселения "Благоустройство Мугреево-Никольского сельского поселения"</t>
  </si>
  <si>
    <t>Подпрограмма "Благоустройство территории Мугреево-Никольского сельского поселения"</t>
  </si>
  <si>
    <t>Муниципальная программа Мугреево-Никольского сельского поселения "Развитие культуры в Мугреево-Никольском сельском поселении"</t>
  </si>
  <si>
    <t>0,00</t>
  </si>
  <si>
    <t xml:space="preserve">Непрограммные направления деятельности исполнительно-распорядительных органов местного самоуправления Мугреево-Никольского сельского поселения
</t>
  </si>
  <si>
    <r>
      <t>Муниципальная программа Мугреево-Никольского сельского поселения "Энергосбережение и повышение энергетической эффективности на территории Мугреево-Никольского сельского поселения</t>
    </r>
    <r>
      <rPr>
        <sz val="12"/>
        <rFont val="Times New Roman"/>
        <family val="1"/>
        <charset val="204"/>
      </rPr>
      <t>"</t>
    </r>
  </si>
  <si>
    <t>Наименование муниципальной программы Мугреево-Никольского сельского поселения</t>
  </si>
  <si>
    <t>Исполнено за 9 месяцев 2023 года (руб.)</t>
  </si>
  <si>
    <t>Исполнено за 9 месяцев 2024 года (руб.)</t>
  </si>
  <si>
    <t>Рост (снижение) 2024 года к 2023 году (по состоянию на 1 октября)</t>
  </si>
  <si>
    <t>Сведения о расходах бюджета Мугреево-Никольского сельского поселения по муниципальным программам за 9 месяцев 2024 года в сравнении с соответствующим периодом 2023 года</t>
  </si>
  <si>
    <t xml:space="preserve">Муниципальная программа Мугреево-Никольского сельского поселения "Содержание  и ремонт  автомобильных дорог общего пользования Мугреево-Никольского  сельского поселения
Южского муниципального района"
</t>
  </si>
  <si>
    <t>Муниципальная программа Мугреево-Никольского сельского поселения "Военно-патриотическое воспитание несовершеннолетних и молодежи Мугреево-Никольского сельского поселения"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</si>
</sst>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4" fontId="2" fillId="2" borderId="6">
      <alignment horizontal="right" vertical="top" shrinkToFit="1"/>
    </xf>
    <xf numFmtId="0" fontId="8" fillId="0" borderId="0"/>
  </cellStyleXfs>
  <cellXfs count="33">
    <xf numFmtId="0" fontId="0" fillId="0" borderId="0" xfId="0"/>
    <xf numFmtId="0" fontId="4" fillId="0" borderId="0" xfId="0" applyFont="1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1" fontId="5" fillId="0" borderId="2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7" fillId="0" borderId="0" xfId="0" applyFont="1"/>
    <xf numFmtId="164" fontId="3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2" fontId="9" fillId="0" borderId="7" xfId="3" applyNumberFormat="1" applyFont="1" applyFill="1" applyBorder="1" applyAlignment="1">
      <alignment horizontal="justify" vertical="top"/>
    </xf>
    <xf numFmtId="2" fontId="9" fillId="0" borderId="1" xfId="0" applyNumberFormat="1" applyFont="1" applyFill="1" applyBorder="1" applyAlignment="1">
      <alignment horizontal="justify" vertical="top" wrapText="1"/>
    </xf>
    <xf numFmtId="2" fontId="9" fillId="3" borderId="7" xfId="3" applyNumberFormat="1" applyFont="1" applyFill="1" applyBorder="1" applyAlignment="1">
      <alignment horizontal="justify" vertical="top"/>
    </xf>
    <xf numFmtId="2" fontId="12" fillId="0" borderId="7" xfId="3" applyNumberFormat="1" applyFont="1" applyFill="1" applyBorder="1" applyAlignment="1">
      <alignment horizontal="justify" vertical="top"/>
    </xf>
    <xf numFmtId="2" fontId="12" fillId="3" borderId="7" xfId="3" applyNumberFormat="1" applyFont="1" applyFill="1" applyBorder="1" applyAlignment="1">
      <alignment horizontal="justify" vertical="top"/>
    </xf>
    <xf numFmtId="2" fontId="9" fillId="3" borderId="1" xfId="0" applyNumberFormat="1" applyFont="1" applyFill="1" applyBorder="1" applyAlignment="1">
      <alignment horizontal="justify" vertical="top" wrapText="1"/>
    </xf>
    <xf numFmtId="2" fontId="12" fillId="0" borderId="1" xfId="0" applyNumberFormat="1" applyFont="1" applyFill="1" applyBorder="1" applyAlignment="1">
      <alignment horizontal="justify" vertical="top" wrapText="1"/>
    </xf>
    <xf numFmtId="2" fontId="12" fillId="0" borderId="1" xfId="0" applyNumberFormat="1" applyFont="1" applyFill="1" applyBorder="1" applyAlignment="1">
      <alignment horizontal="justify" vertical="top"/>
    </xf>
    <xf numFmtId="0" fontId="9" fillId="0" borderId="7" xfId="3" applyFont="1" applyFill="1" applyBorder="1" applyAlignment="1">
      <alignment horizontal="justify" vertical="top" wrapText="1"/>
    </xf>
    <xf numFmtId="164" fontId="3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" fontId="10" fillId="0" borderId="6" xfId="2" applyNumberFormat="1" applyFont="1" applyFill="1" applyAlignment="1" applyProtection="1">
      <alignment horizontal="center" vertical="center" shrinkToFit="1"/>
      <protection locked="0"/>
    </xf>
    <xf numFmtId="4" fontId="11" fillId="0" borderId="6" xfId="2" applyNumberFormat="1" applyFont="1" applyFill="1" applyAlignment="1" applyProtection="1">
      <alignment horizontal="center" vertical="center" shrinkToFit="1"/>
      <protection locked="0"/>
    </xf>
    <xf numFmtId="49" fontId="10" fillId="0" borderId="6" xfId="2" applyNumberFormat="1" applyFont="1" applyFill="1" applyAlignment="1" applyProtection="1">
      <alignment horizontal="center" vertical="center" shrinkToFit="1"/>
      <protection locked="0"/>
    </xf>
    <xf numFmtId="49" fontId="11" fillId="0" borderId="6" xfId="2" applyNumberFormat="1" applyFont="1" applyFill="1" applyAlignment="1" applyProtection="1">
      <alignment horizontal="center" vertical="center" shrinkToFit="1"/>
      <protection locked="0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4">
    <cellStyle name="Excel Built-in Normal" xfId="3"/>
    <cellStyle name="xl41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tabSelected="1" topLeftCell="A18" workbookViewId="0">
      <selection activeCell="C26" sqref="C26"/>
    </sheetView>
  </sheetViews>
  <sheetFormatPr defaultRowHeight="15.75"/>
  <cols>
    <col min="1" max="1" width="52.5703125" style="1" customWidth="1"/>
    <col min="2" max="2" width="17" style="1" customWidth="1"/>
    <col min="3" max="3" width="18.5703125" style="1" customWidth="1"/>
    <col min="4" max="4" width="18.7109375" style="1" customWidth="1"/>
    <col min="5" max="5" width="25.140625" style="1" customWidth="1"/>
    <col min="6" max="16384" width="9.140625" style="1"/>
  </cols>
  <sheetData>
    <row r="1" spans="1:5">
      <c r="A1" s="32" t="s">
        <v>24</v>
      </c>
      <c r="B1" s="32"/>
      <c r="C1" s="32"/>
      <c r="D1" s="32"/>
      <c r="E1" s="32"/>
    </row>
    <row r="2" spans="1:5">
      <c r="A2" s="32"/>
      <c r="B2" s="32"/>
      <c r="C2" s="32"/>
      <c r="D2" s="32"/>
      <c r="E2" s="32"/>
    </row>
    <row r="3" spans="1:5" ht="31.5" customHeight="1">
      <c r="A3" s="32"/>
      <c r="B3" s="32"/>
      <c r="C3" s="32"/>
      <c r="D3" s="32"/>
      <c r="E3" s="32"/>
    </row>
    <row r="5" spans="1:5" ht="52.5" customHeight="1">
      <c r="A5" s="26" t="s">
        <v>20</v>
      </c>
      <c r="B5" s="28" t="s">
        <v>21</v>
      </c>
      <c r="C5" s="26" t="s">
        <v>22</v>
      </c>
      <c r="D5" s="30" t="s">
        <v>23</v>
      </c>
      <c r="E5" s="31"/>
    </row>
    <row r="6" spans="1:5" ht="31.5">
      <c r="A6" s="27"/>
      <c r="B6" s="29"/>
      <c r="C6" s="27"/>
      <c r="D6" s="2" t="s">
        <v>0</v>
      </c>
      <c r="E6" s="3" t="s">
        <v>1</v>
      </c>
    </row>
    <row r="7" spans="1:5">
      <c r="A7" s="4">
        <v>1</v>
      </c>
      <c r="B7" s="4">
        <v>2</v>
      </c>
      <c r="C7" s="5">
        <v>3</v>
      </c>
      <c r="D7" s="6">
        <v>4</v>
      </c>
      <c r="E7" s="6">
        <v>5</v>
      </c>
    </row>
    <row r="8" spans="1:5" ht="63">
      <c r="A8" s="11" t="s">
        <v>6</v>
      </c>
      <c r="B8" s="20">
        <f>SUM(B9:B10)</f>
        <v>1431170.42</v>
      </c>
      <c r="C8" s="22">
        <f>C9+C10</f>
        <v>1581887.94</v>
      </c>
      <c r="D8" s="9">
        <f>C8/B8*100</f>
        <v>110.53106729246123</v>
      </c>
      <c r="E8" s="9">
        <f t="shared" ref="E8:E25" si="0">C8-B8</f>
        <v>150717.52000000002</v>
      </c>
    </row>
    <row r="9" spans="1:5" ht="63">
      <c r="A9" s="14" t="s">
        <v>7</v>
      </c>
      <c r="B9" s="21">
        <v>1325071.22</v>
      </c>
      <c r="C9" s="23">
        <v>1488382.94</v>
      </c>
      <c r="D9" s="10">
        <f t="shared" ref="D9:D10" si="1">C9/B9*100</f>
        <v>112.32475036322953</v>
      </c>
      <c r="E9" s="10">
        <f t="shared" si="0"/>
        <v>163311.71999999997</v>
      </c>
    </row>
    <row r="10" spans="1:5" s="8" customFormat="1" ht="63">
      <c r="A10" s="15" t="s">
        <v>8</v>
      </c>
      <c r="B10" s="21">
        <v>106099.2</v>
      </c>
      <c r="C10" s="23">
        <v>93505</v>
      </c>
      <c r="D10" s="10">
        <f t="shared" si="1"/>
        <v>88.129787972011101</v>
      </c>
      <c r="E10" s="10">
        <f t="shared" si="0"/>
        <v>-12594.199999999997</v>
      </c>
    </row>
    <row r="11" spans="1:5" ht="78.75">
      <c r="A11" s="16" t="s">
        <v>19</v>
      </c>
      <c r="B11" s="20">
        <f>B12</f>
        <v>0</v>
      </c>
      <c r="C11" s="24" t="s">
        <v>17</v>
      </c>
      <c r="D11" s="9"/>
      <c r="E11" s="9">
        <f t="shared" si="0"/>
        <v>0</v>
      </c>
    </row>
    <row r="12" spans="1:5" s="8" customFormat="1" ht="47.25">
      <c r="A12" s="17" t="s">
        <v>4</v>
      </c>
      <c r="B12" s="21">
        <v>0</v>
      </c>
      <c r="C12" s="25" t="s">
        <v>17</v>
      </c>
      <c r="D12" s="9"/>
      <c r="E12" s="10">
        <f t="shared" si="0"/>
        <v>0</v>
      </c>
    </row>
    <row r="13" spans="1:5" ht="78.75">
      <c r="A13" s="11" t="s">
        <v>9</v>
      </c>
      <c r="B13" s="20">
        <f>B14</f>
        <v>30717.97</v>
      </c>
      <c r="C13" s="9">
        <f>C14</f>
        <v>35900</v>
      </c>
      <c r="D13" s="9"/>
      <c r="E13" s="9">
        <f t="shared" si="0"/>
        <v>5182.0299999999988</v>
      </c>
    </row>
    <row r="14" spans="1:5" s="8" customFormat="1" ht="47.25">
      <c r="A14" s="14" t="s">
        <v>10</v>
      </c>
      <c r="B14" s="21">
        <v>30717.97</v>
      </c>
      <c r="C14" s="23">
        <v>35900</v>
      </c>
      <c r="D14" s="10"/>
      <c r="E14" s="10">
        <f t="shared" si="0"/>
        <v>5182.0299999999988</v>
      </c>
    </row>
    <row r="15" spans="1:5" ht="110.25">
      <c r="A15" s="12" t="s">
        <v>25</v>
      </c>
      <c r="B15" s="20">
        <f>B16</f>
        <v>349200</v>
      </c>
      <c r="C15" s="22">
        <f>C16</f>
        <v>897418.75</v>
      </c>
      <c r="D15" s="9">
        <f>C15/B15*100</f>
        <v>256.99276918671245</v>
      </c>
      <c r="E15" s="9">
        <f t="shared" si="0"/>
        <v>548218.75</v>
      </c>
    </row>
    <row r="16" spans="1:5" ht="31.5">
      <c r="A16" s="18" t="s">
        <v>11</v>
      </c>
      <c r="B16" s="21">
        <v>349200</v>
      </c>
      <c r="C16" s="23">
        <v>897418.75</v>
      </c>
      <c r="D16" s="10">
        <f>C16/B16*100</f>
        <v>256.99276918671245</v>
      </c>
      <c r="E16" s="10">
        <f t="shared" si="0"/>
        <v>548218.75</v>
      </c>
    </row>
    <row r="17" spans="1:5" s="8" customFormat="1" ht="78.75">
      <c r="A17" s="11" t="s">
        <v>12</v>
      </c>
      <c r="B17" s="20">
        <f>B18</f>
        <v>0</v>
      </c>
      <c r="C17" s="24" t="s">
        <v>17</v>
      </c>
      <c r="D17" s="9"/>
      <c r="E17" s="9">
        <f t="shared" si="0"/>
        <v>0</v>
      </c>
    </row>
    <row r="18" spans="1:5" ht="31.5">
      <c r="A18" s="14" t="s">
        <v>5</v>
      </c>
      <c r="B18" s="21">
        <v>0</v>
      </c>
      <c r="C18" s="25" t="s">
        <v>17</v>
      </c>
      <c r="D18" s="10"/>
      <c r="E18" s="10">
        <f t="shared" si="0"/>
        <v>0</v>
      </c>
    </row>
    <row r="19" spans="1:5" s="8" customFormat="1" ht="78.75">
      <c r="A19" s="11" t="s">
        <v>26</v>
      </c>
      <c r="B19" s="20">
        <f>B20</f>
        <v>0</v>
      </c>
      <c r="C19" s="24" t="s">
        <v>17</v>
      </c>
      <c r="D19" s="9"/>
      <c r="E19" s="9">
        <f t="shared" si="0"/>
        <v>0</v>
      </c>
    </row>
    <row r="20" spans="1:5" ht="47.25">
      <c r="A20" s="14" t="s">
        <v>13</v>
      </c>
      <c r="B20" s="21">
        <v>0</v>
      </c>
      <c r="C20" s="25" t="s">
        <v>17</v>
      </c>
      <c r="D20" s="9"/>
      <c r="E20" s="9">
        <f t="shared" si="0"/>
        <v>0</v>
      </c>
    </row>
    <row r="21" spans="1:5" ht="63">
      <c r="A21" s="13" t="s">
        <v>14</v>
      </c>
      <c r="B21" s="20">
        <f>B22</f>
        <v>145162.62</v>
      </c>
      <c r="C21" s="22">
        <f>C22</f>
        <v>201786.25</v>
      </c>
      <c r="D21" s="9">
        <f t="shared" ref="D21:D26" si="2">C21/B21*100</f>
        <v>139.00703225114015</v>
      </c>
      <c r="E21" s="9">
        <f t="shared" si="0"/>
        <v>56623.630000000005</v>
      </c>
    </row>
    <row r="22" spans="1:5" s="8" customFormat="1" ht="31.5">
      <c r="A22" s="15" t="s">
        <v>15</v>
      </c>
      <c r="B22" s="21">
        <v>145162.62</v>
      </c>
      <c r="C22" s="23">
        <v>201786.25</v>
      </c>
      <c r="D22" s="10">
        <f t="shared" si="2"/>
        <v>139.00703225114015</v>
      </c>
      <c r="E22" s="10">
        <f t="shared" si="0"/>
        <v>56623.630000000005</v>
      </c>
    </row>
    <row r="23" spans="1:5" ht="63">
      <c r="A23" s="13" t="s">
        <v>16</v>
      </c>
      <c r="B23" s="20">
        <f>B24</f>
        <v>1142512.74</v>
      </c>
      <c r="C23" s="22">
        <f>C24</f>
        <v>1284526.6499999999</v>
      </c>
      <c r="D23" s="9">
        <f t="shared" si="2"/>
        <v>112.42996292540246</v>
      </c>
      <c r="E23" s="9">
        <f t="shared" si="0"/>
        <v>142013.90999999992</v>
      </c>
    </row>
    <row r="24" spans="1:5" s="8" customFormat="1" ht="31.5">
      <c r="A24" s="15" t="s">
        <v>3</v>
      </c>
      <c r="B24" s="21">
        <v>1142512.74</v>
      </c>
      <c r="C24" s="23">
        <v>1284526.6499999999</v>
      </c>
      <c r="D24" s="10">
        <f t="shared" si="2"/>
        <v>112.42996292540246</v>
      </c>
      <c r="E24" s="10">
        <f t="shared" si="0"/>
        <v>142013.90999999992</v>
      </c>
    </row>
    <row r="25" spans="1:5" ht="78.75">
      <c r="A25" s="19" t="s">
        <v>18</v>
      </c>
      <c r="B25" s="20">
        <v>337915.79</v>
      </c>
      <c r="C25" s="22">
        <v>413999.97</v>
      </c>
      <c r="D25" s="9">
        <f t="shared" si="2"/>
        <v>122.51572203832204</v>
      </c>
      <c r="E25" s="9">
        <f t="shared" si="0"/>
        <v>76084.179999999993</v>
      </c>
    </row>
    <row r="26" spans="1:5" s="8" customFormat="1">
      <c r="A26" s="7" t="s">
        <v>2</v>
      </c>
      <c r="B26" s="20">
        <f>B25+B23+B21+B19+B17+B15+B13+B11+B8</f>
        <v>3436679.54</v>
      </c>
      <c r="C26" s="9">
        <f>C25+C23+C21+C19+C17+C15+C13+C11+C8</f>
        <v>4415519.5600000005</v>
      </c>
      <c r="D26" s="9">
        <f t="shared" si="2"/>
        <v>128.48214413381123</v>
      </c>
      <c r="E26" s="9">
        <f t="shared" ref="E26" si="3">C26-B26</f>
        <v>978840.02000000048</v>
      </c>
    </row>
  </sheetData>
  <mergeCells count="5">
    <mergeCell ref="A5:A6"/>
    <mergeCell ref="B5:B6"/>
    <mergeCell ref="C5:C6"/>
    <mergeCell ref="D5:E5"/>
    <mergeCell ref="A1:E3"/>
  </mergeCells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2025-04-08T10:41:59Z</dcterms:modified>
</cp:coreProperties>
</file>